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5 trimestre TRASPARENCIA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F78" i="3" s="1"/>
  <c r="E44" i="3"/>
  <c r="E56" i="3" s="1"/>
  <c r="E78" i="3" s="1"/>
  <c r="B44" i="3"/>
  <c r="B59" i="3" s="1"/>
  <c r="C44" i="3"/>
  <c r="C59" i="3" s="1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<sst xmlns="http://schemas.openxmlformats.org/spreadsheetml/2006/main" count="121" uniqueCount="120">
  <si>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</si>
  <si>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</si>
  <si>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</si>
  <si>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</si>
  <si>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</si>
  <si>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</si>
  <si>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</si>
  <si>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</si>
  <si>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</si>
  <si>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</si>
  <si>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</si>
  <si>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</si>
  <si>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</si>
  <si>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</si>
  <si>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</si>
  <si>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</si>
  <si>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</si>
  <si>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</si>
  <si>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</si>
  <si>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</si>
  <si>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</si>
  <si>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</si>
  <si>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</si>
  <si>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</si>
  <si>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</si>
  <si>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</si>
  <si>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</si>
  <si>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</si>
  <si>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</si>
  <si>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</si>
  <si>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</si>
  <si>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</si>
  <si>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</si>
  <si>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</si>
  <si>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</si>
  <si>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</si>
  <si>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</si>
  <si>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</si>
  <si>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</si>
  <si>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</si>
  <si>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</si>
  <si>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</si>
  <si>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</si>
  <si>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</si>
  <si>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</si>
  <si>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</si>
  <si>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</si>
  <si>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</si>
  <si>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</si>
  <si>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</si>
  <si>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</si>
  <si>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</si>
  <si>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</si>
  <si>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</si>
  <si>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</si>
  <si>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</si>
  <si>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</si>
  <si>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</si>
  <si>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</si>
  <si>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</si>
  <si>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</si>
  <si>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</si>
  <si>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</si>
  <si>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</si>
  <si>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</si>
  <si>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</si>
  <si>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</si>
  <si>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</si>
  <si>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</si>
  <si>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</si>
  <si>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</si>
  <si>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</si>
  <si>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</si>
  <si>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</si>
  <si>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</si>
  <si>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</si>
  <si>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</si>
  <si>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</si>
  <si>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</si>
  <si>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</si>
  <si>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</si>
  <si>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</si>
  <si>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</si>
  <si>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</si>
  <si>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</si>
  <si>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</si>
  <si>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</si>
  <si>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</si>
  <si>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</si>
  <si>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</si>
  <si>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</si>
  <si>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</si>
  <si>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</si>
  <si>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</si>
  <si>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</si>
  <si>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</si>
  <si>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</si>
  <si>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</si>
  <si>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</si>
  <si>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</si>
  <si>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</si>
  <si>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</si>
  <si>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</si>
  <si>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</si>
  <si>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</si>
  <si>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</si>
  <si>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</si>
  <si>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</si>
  <si>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</si>
  <si>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</si>
  <si>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</si>
  <si>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</si>
  <si>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</si>
  <si>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</si>
  <si>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</si>
  <si>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</si>
  <si>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</si>
  <si>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</si>
  <si>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</si>
  <si>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TECNOLOGICA DE SAN MIGUEL ALLENDE
Estado de Situación Financiera Detallado - LDF
al 31 de Marzo de 2015 y al 31 de Diciembre de 2014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</si>
</sst>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="120" zoomScaleNormal="120" workbookViewId="0">
      <selection sqref="A1:F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2015</v>
      </c>
      <c r="C2" s="2">
        <v>2014</v>
      </c>
      <c r="D2" s="1" t="s">
        <v>0</v>
      </c>
      <c r="E2" s="2">
        <v>2015</v>
      </c>
      <c r="F2" s="2">
        <v>2014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6189414.1100000003</v>
      </c>
      <c r="C6" s="9">
        <f>SUM(C7:C13)</f>
        <v>23624202.649999999</v>
      </c>
      <c r="D6" s="5" t="s">
        <v>6</v>
      </c>
      <c r="E6" s="9">
        <f>SUM(E7:E15)</f>
        <v>3223268.51</v>
      </c>
      <c r="F6" s="9">
        <f>SUM(F7:F15)</f>
        <v>4188349.8699999996</v>
      </c>
    </row>
    <row r="7" spans="1:6" x14ac:dyDescent="0.2">
      <c r="A7" s="10" t="s">
        <v>7</v>
      </c>
      <c r="B7" s="9">
        <v>20850</v>
      </c>
      <c r="C7" s="9">
        <v>15850</v>
      </c>
      <c r="D7" s="11" t="s">
        <v>8</v>
      </c>
      <c r="E7" s="9">
        <v>1680188.42</v>
      </c>
      <c r="F7" s="9">
        <v>910409.93</v>
      </c>
    </row>
    <row r="8" spans="1:6" x14ac:dyDescent="0.2">
      <c r="A8" s="10" t="s">
        <v>9</v>
      </c>
      <c r="B8" s="9">
        <v>6168564.1100000003</v>
      </c>
      <c r="C8" s="9">
        <v>23608352.649999999</v>
      </c>
      <c r="D8" s="11" t="s">
        <v>10</v>
      </c>
      <c r="E8" s="9">
        <v>605964.38</v>
      </c>
      <c r="F8" s="9">
        <v>1268513.42</v>
      </c>
    </row>
    <row r="9" spans="1:6" x14ac:dyDescent="0.2">
      <c r="A9" s="10" t="s">
        <v>11</v>
      </c>
      <c r="B9" s="9"/>
      <c r="C9" s="9"/>
      <c r="D9" s="11" t="s">
        <v>12</v>
      </c>
      <c r="E9" s="9">
        <v>-200874.89</v>
      </c>
      <c r="F9" s="9">
        <v>-200874.89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868735.59</v>
      </c>
      <c r="F13" s="9">
        <v>2099126.36</v>
      </c>
    </row>
    <row r="14" spans="1:6" x14ac:dyDescent="0.2">
      <c r="A14" s="3" t="s">
        <v>21</v>
      </c>
      <c r="B14" s="9">
        <f>SUM(B15:B21)</f>
        <v>18949715.830000002</v>
      </c>
      <c r="C14" s="9">
        <f>SUM(C15:C21)</f>
        <v>5038774.5999999996</v>
      </c>
      <c r="D14" s="11" t="s">
        <v>22</v>
      </c>
      <c r="E14" s="9"/>
      <c r="F14" s="9"/>
    </row>
    <row r="15" spans="1:6" x14ac:dyDescent="0.2">
      <c r="A15" s="10" t="s">
        <v>23</v>
      </c>
      <c r="B15" s="9">
        <v>18441002.390000001</v>
      </c>
      <c r="C15" s="9">
        <v>4576198.04</v>
      </c>
      <c r="D15" s="11" t="s">
        <v>24</v>
      </c>
      <c r="E15" s="9">
        <v>269255.01</v>
      </c>
      <c r="F15" s="9">
        <v>111175.05</v>
      </c>
    </row>
    <row r="16" spans="1:6" x14ac:dyDescent="0.2">
      <c r="A16" s="10" t="s">
        <v>25</v>
      </c>
      <c r="B16" s="9">
        <v>205814.75</v>
      </c>
      <c r="C16" s="9">
        <v>292909.42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302898.69</v>
      </c>
      <c r="C17" s="9">
        <v>169667.14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/>
      <c r="C19" s="9"/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10314.540000000001</v>
      </c>
      <c r="C22" s="9">
        <f>SUM(C23:C27)</f>
        <v>20580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10314.540000000001</v>
      </c>
      <c r="C23" s="9">
        <v>20580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-498879.2</v>
      </c>
      <c r="F39" s="9">
        <f>SUM(F40:F42)</f>
        <v>5228.4799999999996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5228.4799999999996</v>
      </c>
      <c r="F40" s="9">
        <v>5228.4799999999996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-504107.68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25149444.48</v>
      </c>
      <c r="C44" s="7">
        <f>C6+C14+C22+C28+C34+C35+C38</f>
        <v>28683557.25</v>
      </c>
      <c r="D44" s="8" t="s">
        <v>80</v>
      </c>
      <c r="E44" s="7">
        <f>E6+E16+E20+E23+E24+E28+E35+E39</f>
        <v>2724389.3099999996</v>
      </c>
      <c r="F44" s="7">
        <f>F6+F16+F20+F23+F24+F28+F35+F39</f>
        <v>4193578.3499999996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62633019.25</v>
      </c>
      <c r="C49" s="9">
        <v>62633019.25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9643180.4199999999</v>
      </c>
      <c r="C50" s="9">
        <v>9643180.4199999999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-1932360.72</v>
      </c>
      <c r="C52" s="9">
        <v>-1932360.72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2724389.3099999996</v>
      </c>
      <c r="F56" s="7">
        <f>F54+F44</f>
        <v>4193578.3499999996</v>
      </c>
    </row>
    <row r="57" spans="1:6" x14ac:dyDescent="0.2">
      <c r="A57" s="12" t="s">
        <v>100</v>
      </c>
      <c r="B57" s="7">
        <f>SUM(B47:B55)</f>
        <v>70343838.950000003</v>
      </c>
      <c r="C57" s="7">
        <f>SUM(C47:C55)</f>
        <v>70343838.950000003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95493283.430000007</v>
      </c>
      <c r="C59" s="7">
        <f>C44+C57</f>
        <v>99027396.200000003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83031304.049999997</v>
      </c>
      <c r="F60" s="9">
        <f>SUM(F61:F63)</f>
        <v>84608518.719999999</v>
      </c>
    </row>
    <row r="61" spans="1:6" x14ac:dyDescent="0.2">
      <c r="A61" s="13"/>
      <c r="B61" s="9"/>
      <c r="C61" s="9"/>
      <c r="D61" s="5" t="s">
        <v>104</v>
      </c>
      <c r="E61" s="9">
        <v>83031304.049999997</v>
      </c>
      <c r="F61" s="9">
        <v>84608518.719999999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9737590.0700000003</v>
      </c>
      <c r="F65" s="9">
        <f>SUM(F66:F70)</f>
        <v>10225299.130000001</v>
      </c>
    </row>
    <row r="66" spans="1:6" x14ac:dyDescent="0.2">
      <c r="A66" s="13"/>
      <c r="B66" s="9"/>
      <c r="C66" s="9"/>
      <c r="D66" s="5" t="s">
        <v>108</v>
      </c>
      <c r="E66" s="9">
        <v>1786340.98</v>
      </c>
      <c r="F66" s="9">
        <v>10225299.130000001</v>
      </c>
    </row>
    <row r="67" spans="1:6" x14ac:dyDescent="0.2">
      <c r="A67" s="13"/>
      <c r="B67" s="9"/>
      <c r="C67" s="9"/>
      <c r="D67" s="5" t="s">
        <v>109</v>
      </c>
      <c r="E67" s="9">
        <v>7951249.0899999999</v>
      </c>
      <c r="F67" s="9">
        <v>0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92768894.120000005</v>
      </c>
      <c r="F76" s="7">
        <f>F60+F65+F72</f>
        <v>94833817.849999994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95493283.430000007</v>
      </c>
      <c r="F78" s="7">
        <f>F56+F76</f>
        <v>99027396.199999988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2017-01-11T17:17:46Z</dcterms:created>
  <dcterms:modified xsi:type="dcterms:W3CDTF">2018-05-16T20:56:33Z</dcterms:modified>
</cp:coreProperties>
</file>